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5"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3206"/>
  <workbookPr showInkAnnotation="0" autoCompressPictures="0"/>
  <bookViews>
    <workbookView xWindow="9360" yWindow="1660" windowWidth="24080" windowHeight="16780" tabRatio="499"/>
  </bookViews>
  <sheets>
    <sheet name="ROI" sheetId="2" r:id="rId1"/>
  </sheets>
  <definedNames>
    <definedName name="_xlnm.Print_Area" localSheetId="0">ROI!$A$1:$D$42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27" i="2" l="1"/>
  <c r="D10" i="2"/>
  <c r="D36" i="2"/>
  <c r="D18" i="2"/>
  <c r="D37" i="2"/>
  <c r="D42" i="2"/>
  <c r="D41" i="2"/>
  <c r="D40" i="2"/>
</calcChain>
</file>

<file path=xl/sharedStrings.xml><?xml version="1.0" encoding="utf-8"?>
<sst xmlns="http://schemas.openxmlformats.org/spreadsheetml/2006/main" count="45" uniqueCount="43">
  <si>
    <t>Informer Return On Investment Rechner</t>
  </si>
  <si>
    <t>Hat Ihr Unternehmen übergeordnete Prozesse ausserhalb Ihrer Kerntätigkeiten?</t>
  </si>
  <si>
    <t>Wie viele Mitarbeiter nutzen gelegentlich diese Formulare, Anträge und Arbeitsabläufe?</t>
  </si>
  <si>
    <t>Jährliche Kosten:</t>
  </si>
  <si>
    <r>
      <rPr>
        <sz val="10"/>
        <rFont val="Arial"/>
      </rPr>
      <t xml:space="preserve">Wie viele </t>
    </r>
    <r>
      <rPr>
        <b/>
        <sz val="10"/>
        <rFont val="Arial"/>
        <family val="2"/>
      </rPr>
      <t>Minuten</t>
    </r>
    <r>
      <rPr>
        <sz val="10"/>
        <rFont val="Arial"/>
      </rPr>
      <t xml:space="preserve"> verbringt jeder dieser Mitarbeiter im Durchschnitt pro Tag mit der Suche von Informationen?</t>
    </r>
  </si>
  <si>
    <r>
      <t xml:space="preserve">Wie viele </t>
    </r>
    <r>
      <rPr>
        <b/>
        <sz val="10"/>
        <rFont val="Arial"/>
        <family val="2"/>
      </rPr>
      <t>Minuten</t>
    </r>
    <r>
      <rPr>
        <sz val="10"/>
        <rFont val="Arial"/>
      </rPr>
      <t xml:space="preserve"> verbringt jeder dieser Mitarbeiter im Durchschnitt pro Tag mit der Neuerzeugung der Informationen, da er keine Kenntnis von der Existenz bestehender Informationen hat?</t>
    </r>
  </si>
  <si>
    <t>Verbringen Mitarbeiter Zeit mit der Überprüfung, Verteilung, Bearbeitung und Speicherung von Informationen?</t>
  </si>
  <si>
    <t>Dokumente / Informationen in der lokalen Fileserver Umgebung</t>
  </si>
  <si>
    <t>Erwartete Einsparung im ersten Jahr</t>
  </si>
  <si>
    <t>Erwartete Einsparung in den folgenden Jahren</t>
  </si>
  <si>
    <t>Informationen &amp; Fakten</t>
  </si>
  <si>
    <t>Was ist der kalkulatorische Durschnittslohn der Mitarbeiter pro Stunde</t>
  </si>
  <si>
    <r>
      <t xml:space="preserve">Wie viele </t>
    </r>
    <r>
      <rPr>
        <b/>
        <sz val="10"/>
        <rFont val="Arial"/>
        <family val="2"/>
      </rPr>
      <t>Minuten</t>
    </r>
    <r>
      <rPr>
        <sz val="10"/>
        <rFont val="Arial"/>
      </rPr>
      <t xml:space="preserve"> verbringt ein Mitarbeiter im Durchschnitt pro Tag mit Anträgen und Verwaltungsaufgaben?</t>
    </r>
  </si>
  <si>
    <t>Wie viele solche Anträge, Formulare und Verwaltungsprozesse hat Ihr Unternehmen (Investitionsanträge, Urlaubsanträge, Personalanträge, ff.)?</t>
  </si>
  <si>
    <t>KOSTEN INFORMER</t>
  </si>
  <si>
    <t>Lizenzen Informer</t>
  </si>
  <si>
    <t>Umsetzung Informations-/Managementsystem</t>
  </si>
  <si>
    <t>Umsetzung Anträge, Prozesse mittels infoPilot Workflow-Engine</t>
  </si>
  <si>
    <t>Anzahl Anträge, Formulare oder Prozesse, welche mit diesem Projekt abgebildet werden</t>
  </si>
  <si>
    <t>ERWARTETER PRODUKTIVITÄTSANSTIEG</t>
  </si>
  <si>
    <t>Gesamtkosten:</t>
  </si>
  <si>
    <t>ERWARTETE EINSPARUNGEN</t>
  </si>
  <si>
    <t>Einsparungen durch Reduzierung von Fehlern bei der Erstellung und Bearbeitung von Informationen sowie der Nutzung und Suche von Informationen.</t>
  </si>
  <si>
    <t>Return on Investment (Monate)</t>
  </si>
  <si>
    <t>Wie viele Büroangestellte nutzen Netzwerkfreigaben an lokalen PCs, um Informationen zu suchen, abzurufen und zu speichern?</t>
  </si>
  <si>
    <r>
      <t xml:space="preserve">Wie viele </t>
    </r>
    <r>
      <rPr>
        <b/>
        <sz val="10"/>
        <rFont val="Arial"/>
        <family val="2"/>
      </rPr>
      <t>Minuten</t>
    </r>
    <r>
      <rPr>
        <sz val="10"/>
        <rFont val="Arial"/>
      </rPr>
      <t xml:space="preserve"> verbringt jeder dieser Mitarbeiter im Durchschnitt pro Tag, um heraus zu finden, ob es sich bei den Informationen um Duplikate und/oder die aktuelle Version handelt?</t>
    </r>
  </si>
  <si>
    <r>
      <t xml:space="preserve">Wie viele </t>
    </r>
    <r>
      <rPr>
        <b/>
        <sz val="10"/>
        <rFont val="Arial"/>
        <family val="2"/>
      </rPr>
      <t>Minuten</t>
    </r>
    <r>
      <rPr>
        <sz val="10"/>
        <rFont val="Arial"/>
      </rPr>
      <t xml:space="preserve"> verbringt jeder dieser Mitarbeiter im Durchschnitt pro Tag mit der Neuerzeugung von Informationen, welche nicht auffindbar sind oder gelöscht wurden?</t>
    </r>
  </si>
  <si>
    <t>Workflow / Arbeitsabläufe in Verwaltung, Personal- und Fachabteilungen</t>
  </si>
  <si>
    <t>Prozentuale Verbesserung durch die Nutzung des Informer für Informationsverwaltung (Punkt 1)</t>
  </si>
  <si>
    <t>Prozentuale Verbesserung durch die Nutzung von digitalen Prozessen mit dem Informer (Punkt 2)</t>
  </si>
  <si>
    <t>Jährliche Einsparung durch Nutzung des Informer als Management-Informationssystem</t>
  </si>
  <si>
    <t>Jährliche Einsparung durch Nutzung des Informer zur Abbildung von Arbeitsabläufen und Prozessen</t>
  </si>
  <si>
    <t>Einsparungen durch Reduzierung von Fehlern, Reduzierung der Durchlaufzeiten von Anträgen und Unterstützung der Arbeitsschritte in den Prozessen.</t>
  </si>
  <si>
    <t>Dies ist die Dauer, bis sich die Investition durch Einsparung amortisiert.</t>
  </si>
  <si>
    <t>BAE Systems führte eine Studie durch, die belegt, dass 80% der Mitarbeiter im Durchschnitt eine halbe Stunde pro Tag mit dem Abrufen von Informationen verschwenden, während 60% der Mitarbeiter im Durchschnitt eine Stunde und mehr zum Duplizieren der Arbeiten anderer aufwenden. (Quelle: "Show me the Money, Measuring the Return on KM" Knowledge Management)</t>
  </si>
  <si>
    <t>Laut einer Studie der International Data Corporation (IDC) verschwendet ein Unternehmen mit ca. 1.000 Angestellten zwischen 2,5 und 3,5 Millionen US-Dollar pro Jahr durch unproduktive Zeit der Mitarbeiter, begründet in der Suche nach nicht vorhandenen Informationen, durch Unauffindbarkeit von existierenden Informationen und in der erneuten Erstellung nicht auffindbarer Informationen. (Quelle: IDC)</t>
  </si>
  <si>
    <t xml:space="preserve">90% des Firmenwissens existiert auf Papier. </t>
  </si>
  <si>
    <t>Weitere Statistiken von Coopers &amp; Lybrand bestätigen die Notwendigkeit für Dokumenten-Management. (Quelle: Immersion Technologies, Inc.)</t>
  </si>
  <si>
    <t>Von all den Dokumenten, die täglich in einem Durchschnittsbüro gehandhabt werden, werden 90% lediglich 'gemischt'.</t>
  </si>
  <si>
    <t>Im Durchschnitt wird ein Dokument neunzehn mal kopiert.</t>
  </si>
  <si>
    <t xml:space="preserve">Es kostet ein Unternehmen durchschnittlich $ 20, um ein Dokument abzulegen, $ 120, um ein falsch abgelegten Dokument zu finden und $ 220, um ein verlorengegangenes Dokument neu zu erstellen. </t>
  </si>
  <si>
    <t xml:space="preserve">Laut einer Studie von Nucleus Research, haben 86% der Unternehmen, die in ein Dokumenten-Management-System investiert haben, ihre Produktivität erhöht. Insgesamt berichten diese Firmen von einem beschleunigten Abruf und einfacherer Ablage von Dokumenten, von reduziertem Personalbedarf und von großen Kosteneinsparungen durch Reduzierung von Druckkosten, Verteilungs- und Lagerkosten "(Quelle: Nucleus Research). </t>
  </si>
  <si>
    <t xml:space="preserve">Nutzer eines Dokumenten-Management-Systems reduzierten mit dieser Lösung die Wiederauffindungszeit eines Dokuments um 52%.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</si>
</sst>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00"/>
    <numFmt numFmtId="165" formatCode="0.0"/>
    <numFmt numFmtId="166" formatCode="#,##0.00\ &quot;€&quot;;[Red]#,##0.00\ &quot;€&quot;"/>
    <numFmt numFmtId="167" formatCode="#,##0.00;[Red]#,##0.00"/>
    <numFmt numFmtId="168" formatCode="#,##0;[Red]#,##0"/>
  </numFmts>
  <fonts count="15" x14ac:knownFonts="1">
    <font>
      <sz val="10"/>
      <name val="Arial"/>
    </font>
    <font>
      <sz val="10"/>
      <name val="Times New Roman"/>
      <family val="1"/>
    </font>
    <font>
      <sz val="10"/>
      <name val="Arial"/>
    </font>
    <font>
      <sz val="10"/>
      <name val="Arial"/>
      <family val="2"/>
    </font>
    <font>
      <b/>
      <sz val="16"/>
      <name val="Arial"/>
      <family val="2"/>
    </font>
    <font>
      <sz val="16"/>
      <name val="Arial"/>
      <family val="2"/>
    </font>
    <font>
      <b/>
      <sz val="10"/>
      <name val="Arial"/>
      <family val="2"/>
    </font>
    <font>
      <b/>
      <sz val="12"/>
      <color indexed="9"/>
      <name val="Arial"/>
      <family val="2"/>
    </font>
    <font>
      <b/>
      <sz val="14"/>
      <name val="Arial"/>
      <family val="2"/>
    </font>
    <font>
      <sz val="11"/>
      <color rgb="FF9C0006"/>
      <name val="Calibri"/>
      <family val="2"/>
      <scheme val="minor"/>
    </font>
    <font>
      <sz val="11"/>
      <color rgb="FF006100"/>
      <name val="Calibri"/>
      <family val="2"/>
      <scheme val="minor"/>
    </font>
    <font>
      <sz val="11"/>
      <color rgb="FF9C6500"/>
      <name val="Calibri"/>
      <family val="2"/>
      <scheme val="minor"/>
    </font>
    <font>
      <sz val="10"/>
      <color rgb="FF006100"/>
      <name val="Arial"/>
      <family val="2"/>
    </font>
    <font>
      <u/>
      <sz val="10"/>
      <color theme="10"/>
      <name val="Arial"/>
    </font>
    <font>
      <u/>
      <sz val="10"/>
      <color theme="11"/>
      <name val="Arial"/>
    </font>
  </fonts>
  <fills count="1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rgb="FFFFC7CE"/>
      </patternFill>
    </fill>
    <fill>
      <patternFill patternType="solid">
        <fgColor rgb="FFC6EFCE"/>
      </patternFill>
    </fill>
    <fill>
      <patternFill patternType="solid">
        <fgColor rgb="FFFFEB9C"/>
      </patternFill>
    </fill>
    <fill>
      <patternFill patternType="solid">
        <fgColor theme="0"/>
        <bgColor indexed="64"/>
      </patternFill>
    </fill>
    <fill>
      <patternFill patternType="solid">
        <fgColor theme="9" tint="-0.249977111117893"/>
        <bgColor indexed="64"/>
      </patternFill>
    </fill>
    <fill>
      <patternFill patternType="solid">
        <fgColor theme="5" tint="0.59999389629810485"/>
        <bgColor indexed="64"/>
      </patternFill>
    </fill>
  </fills>
  <borders count="14">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right/>
      <top style="medium">
        <color auto="1"/>
      </top>
      <bottom style="medium">
        <color auto="1"/>
      </bottom>
      <diagonal/>
    </border>
    <border>
      <left/>
      <right style="thin">
        <color auto="1"/>
      </right>
      <top/>
      <bottom/>
      <diagonal/>
    </border>
    <border>
      <left style="thin">
        <color auto="1"/>
      </left>
      <right/>
      <top/>
      <bottom/>
      <diagonal/>
    </border>
    <border>
      <left style="medium">
        <color auto="1"/>
      </left>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medium">
        <color auto="1"/>
      </bottom>
      <diagonal/>
    </border>
    <border>
      <left/>
      <right/>
      <top style="thin">
        <color auto="1"/>
      </top>
      <bottom/>
      <diagonal/>
    </border>
  </borders>
  <cellStyleXfs count="6">
    <xf numFmtId="0" fontId="0" fillId="0" borderId="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65">
    <xf numFmtId="0" fontId="0" fillId="0" borderId="0" xfId="0"/>
    <xf numFmtId="0" fontId="3" fillId="3" borderId="2" xfId="0" applyNumberFormat="1" applyFont="1" applyFill="1" applyBorder="1" applyAlignment="1" applyProtection="1">
      <alignment horizontal="center" vertical="center"/>
      <protection locked="0"/>
    </xf>
    <xf numFmtId="166" fontId="3" fillId="3" borderId="4" xfId="0" applyNumberFormat="1" applyFont="1" applyFill="1" applyBorder="1" applyAlignment="1" applyProtection="1">
      <alignment horizontal="center" vertical="center"/>
      <protection locked="0"/>
    </xf>
    <xf numFmtId="10" fontId="3" fillId="3" borderId="2" xfId="0" applyNumberFormat="1" applyFont="1" applyFill="1" applyBorder="1" applyAlignment="1" applyProtection="1">
      <alignment horizontal="center" vertical="center"/>
      <protection locked="0"/>
    </xf>
    <xf numFmtId="166" fontId="3" fillId="3" borderId="2" xfId="0" applyNumberFormat="1" applyFont="1" applyFill="1" applyBorder="1" applyAlignment="1" applyProtection="1">
      <alignment horizontal="center" vertical="center"/>
      <protection locked="0"/>
    </xf>
    <xf numFmtId="168" fontId="3" fillId="3" borderId="2" xfId="0" applyNumberFormat="1" applyFont="1" applyFill="1" applyBorder="1" applyAlignment="1" applyProtection="1">
      <alignment horizontal="center" vertical="center"/>
      <protection locked="0"/>
    </xf>
    <xf numFmtId="0" fontId="3" fillId="0" borderId="12" xfId="0" applyFont="1" applyFill="1" applyBorder="1" applyProtection="1"/>
    <xf numFmtId="0" fontId="1" fillId="0" borderId="0" xfId="0" applyFont="1" applyProtection="1"/>
    <xf numFmtId="0" fontId="1" fillId="0" borderId="7" xfId="0" applyFont="1" applyBorder="1" applyProtection="1"/>
    <xf numFmtId="0" fontId="8" fillId="7" borderId="3" xfId="0" applyFont="1" applyFill="1" applyBorder="1" applyAlignment="1" applyProtection="1">
      <alignment horizontal="center" vertical="center" wrapText="1"/>
    </xf>
    <xf numFmtId="0" fontId="1" fillId="0" borderId="0" xfId="0" applyFont="1" applyBorder="1" applyProtection="1"/>
    <xf numFmtId="0" fontId="3" fillId="0" borderId="0" xfId="0" applyFont="1" applyFill="1" applyProtection="1"/>
    <xf numFmtId="165" fontId="6" fillId="0" borderId="1"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left" vertical="center" wrapText="1"/>
    </xf>
    <xf numFmtId="0" fontId="3" fillId="0" borderId="0" xfId="0" applyNumberFormat="1" applyFont="1" applyFill="1" applyAlignment="1" applyProtection="1">
      <alignment vertical="center"/>
    </xf>
    <xf numFmtId="0" fontId="6" fillId="0" borderId="0" xfId="0" applyNumberFormat="1" applyFont="1" applyFill="1" applyBorder="1" applyAlignment="1" applyProtection="1">
      <alignment horizontal="right" vertical="center" wrapText="1"/>
    </xf>
    <xf numFmtId="166" fontId="6" fillId="0" borderId="0" xfId="0"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vertical="center" wrapText="1"/>
    </xf>
    <xf numFmtId="0" fontId="3" fillId="0" borderId="0" xfId="0" applyFont="1" applyFill="1" applyBorder="1" applyProtection="1"/>
    <xf numFmtId="0" fontId="3" fillId="0" borderId="0" xfId="0" applyNumberFormat="1" applyFont="1" applyFill="1" applyBorder="1" applyAlignment="1" applyProtection="1">
      <alignment horizontal="right" vertical="center"/>
    </xf>
    <xf numFmtId="0" fontId="3" fillId="0" borderId="0" xfId="0" applyNumberFormat="1" applyFont="1" applyFill="1" applyAlignment="1" applyProtection="1">
      <alignment vertical="top"/>
    </xf>
    <xf numFmtId="0" fontId="6" fillId="0" borderId="0" xfId="0" applyNumberFormat="1" applyFont="1" applyFill="1" applyAlignment="1" applyProtection="1">
      <alignment horizontal="right" wrapText="1"/>
    </xf>
    <xf numFmtId="0" fontId="3" fillId="0" borderId="0" xfId="0" applyNumberFormat="1" applyFont="1" applyFill="1" applyProtection="1"/>
    <xf numFmtId="0" fontId="3" fillId="0" borderId="2" xfId="0" applyNumberFormat="1" applyFont="1" applyFill="1" applyBorder="1" applyAlignment="1" applyProtection="1">
      <alignment horizontal="left" vertical="center"/>
    </xf>
    <xf numFmtId="0" fontId="3" fillId="0" borderId="0" xfId="0" applyNumberFormat="1" applyFont="1" applyFill="1" applyAlignment="1" applyProtection="1">
      <alignment horizontal="right" wrapText="1"/>
    </xf>
    <xf numFmtId="164" fontId="6" fillId="0" borderId="0" xfId="0" applyNumberFormat="1" applyFont="1" applyFill="1" applyAlignment="1" applyProtection="1">
      <alignment horizontal="right" wrapText="1"/>
    </xf>
    <xf numFmtId="0" fontId="3" fillId="0" borderId="6" xfId="0" applyNumberFormat="1" applyFont="1" applyFill="1" applyBorder="1" applyProtection="1"/>
    <xf numFmtId="0" fontId="0" fillId="0" borderId="2" xfId="0" applyNumberFormat="1" applyFont="1" applyFill="1" applyBorder="1" applyAlignment="1" applyProtection="1">
      <alignment horizontal="right" vertical="center" wrapText="1"/>
    </xf>
    <xf numFmtId="0" fontId="6" fillId="0" borderId="0" xfId="0" applyNumberFormat="1" applyFont="1" applyFill="1" applyAlignment="1" applyProtection="1">
      <alignment horizontal="right" vertical="center" wrapText="1"/>
    </xf>
    <xf numFmtId="0" fontId="6" fillId="0" borderId="0" xfId="0" applyNumberFormat="1" applyFont="1" applyFill="1" applyAlignment="1" applyProtection="1">
      <alignment horizontal="right"/>
    </xf>
    <xf numFmtId="2" fontId="3" fillId="0" borderId="0" xfId="0" applyNumberFormat="1" applyFont="1" applyFill="1" applyProtection="1"/>
    <xf numFmtId="0" fontId="1" fillId="0" borderId="0" xfId="0" applyFont="1" applyFill="1" applyProtection="1"/>
    <xf numFmtId="0" fontId="1" fillId="0" borderId="0" xfId="0" applyNumberFormat="1" applyFont="1" applyFill="1" applyProtection="1"/>
    <xf numFmtId="0" fontId="1" fillId="0" borderId="0" xfId="0" applyNumberFormat="1" applyFont="1" applyFill="1" applyAlignment="1" applyProtection="1">
      <alignment vertical="top"/>
    </xf>
    <xf numFmtId="0" fontId="0" fillId="0" borderId="0" xfId="1" applyFont="1" applyFill="1" applyAlignment="1" applyProtection="1">
      <alignment vertical="top" wrapText="1"/>
    </xf>
    <xf numFmtId="0" fontId="1" fillId="0" borderId="0" xfId="0" applyFont="1" applyAlignment="1" applyProtection="1">
      <alignment vertical="top"/>
    </xf>
    <xf numFmtId="0" fontId="3" fillId="0" borderId="0" xfId="0" applyFont="1" applyAlignment="1" applyProtection="1">
      <alignment vertical="top"/>
    </xf>
    <xf numFmtId="0" fontId="3" fillId="0" borderId="0" xfId="0" applyFont="1" applyBorder="1" applyAlignment="1" applyProtection="1">
      <alignment vertical="top"/>
    </xf>
    <xf numFmtId="0" fontId="2" fillId="0" borderId="0" xfId="0" applyFont="1" applyFill="1" applyAlignment="1" applyProtection="1">
      <alignment vertical="top"/>
    </xf>
    <xf numFmtId="0" fontId="0" fillId="0" borderId="0" xfId="3" applyFont="1" applyFill="1" applyAlignment="1" applyProtection="1">
      <alignment vertical="top" wrapText="1"/>
    </xf>
    <xf numFmtId="0" fontId="2" fillId="0" borderId="0" xfId="3" applyFont="1" applyFill="1" applyAlignment="1" applyProtection="1">
      <alignment vertical="top" wrapText="1"/>
    </xf>
    <xf numFmtId="0" fontId="0" fillId="0" borderId="0" xfId="2" applyFont="1" applyFill="1" applyAlignment="1" applyProtection="1">
      <alignment vertical="top"/>
    </xf>
    <xf numFmtId="0" fontId="7" fillId="8" borderId="0" xfId="0" applyNumberFormat="1" applyFont="1" applyFill="1" applyBorder="1" applyAlignment="1" applyProtection="1">
      <alignment vertical="top" wrapText="1"/>
    </xf>
    <xf numFmtId="0" fontId="4" fillId="2" borderId="12" xfId="0" applyNumberFormat="1"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7" fillId="8" borderId="1" xfId="0" applyNumberFormat="1" applyFont="1" applyFill="1" applyBorder="1" applyAlignment="1" applyProtection="1">
      <alignment vertical="top" wrapText="1"/>
    </xf>
    <xf numFmtId="0" fontId="6" fillId="8" borderId="1" xfId="0" applyNumberFormat="1" applyFont="1" applyFill="1" applyBorder="1" applyAlignment="1" applyProtection="1">
      <alignment vertical="top" wrapText="1"/>
    </xf>
    <xf numFmtId="0" fontId="0" fillId="0" borderId="0" xfId="1" applyFont="1" applyFill="1" applyAlignment="1" applyProtection="1">
      <alignment vertical="top" wrapText="1"/>
    </xf>
    <xf numFmtId="0" fontId="2" fillId="0" borderId="0" xfId="0" applyFont="1" applyFill="1" applyAlignment="1" applyProtection="1">
      <alignment vertical="top" wrapText="1"/>
    </xf>
    <xf numFmtId="0" fontId="0" fillId="0" borderId="0" xfId="1" applyNumberFormat="1" applyFont="1" applyFill="1" applyAlignment="1" applyProtection="1">
      <alignment vertical="top" wrapText="1"/>
    </xf>
    <xf numFmtId="0" fontId="2" fillId="0" borderId="0" xfId="0" applyFont="1" applyFill="1" applyAlignment="1" applyProtection="1">
      <alignment vertical="top"/>
    </xf>
    <xf numFmtId="0" fontId="0" fillId="0" borderId="0" xfId="2" applyFont="1" applyFill="1" applyAlignment="1" applyProtection="1">
      <alignment horizontal="left" vertical="top" wrapText="1"/>
    </xf>
    <xf numFmtId="0" fontId="4" fillId="2" borderId="8" xfId="0" applyNumberFormat="1" applyFont="1" applyFill="1" applyBorder="1" applyAlignment="1" applyProtection="1">
      <alignment horizontal="left" vertical="center" wrapText="1"/>
    </xf>
    <xf numFmtId="0" fontId="5" fillId="2" borderId="5" xfId="0" applyFont="1" applyFill="1" applyBorder="1" applyAlignment="1" applyProtection="1">
      <alignment horizontal="left" vertical="center" wrapText="1"/>
    </xf>
    <xf numFmtId="0" fontId="4" fillId="2" borderId="9" xfId="0" applyNumberFormat="1"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166" fontId="12" fillId="5" borderId="2" xfId="2" applyNumberFormat="1" applyFont="1" applyBorder="1" applyAlignment="1" applyProtection="1">
      <alignment horizontal="center" vertical="center"/>
    </xf>
    <xf numFmtId="167" fontId="12" fillId="5" borderId="2" xfId="2" applyNumberFormat="1" applyFont="1" applyBorder="1" applyAlignment="1" applyProtection="1">
      <alignment horizontal="center" vertical="center"/>
    </xf>
    <xf numFmtId="0" fontId="12" fillId="5" borderId="0" xfId="2" applyNumberFormat="1" applyFont="1" applyAlignment="1" applyProtection="1">
      <alignment horizontal="right" vertical="center" wrapText="1"/>
    </xf>
    <xf numFmtId="0" fontId="1" fillId="0" borderId="0" xfId="0" applyNumberFormat="1" applyFont="1" applyFill="1" applyAlignment="1" applyProtection="1">
      <alignment horizontal="left" vertical="center"/>
    </xf>
    <xf numFmtId="0" fontId="1" fillId="0" borderId="0" xfId="0" applyFont="1" applyAlignment="1" applyProtection="1">
      <alignment vertical="center"/>
    </xf>
    <xf numFmtId="166" fontId="2" fillId="9" borderId="2" xfId="2" applyNumberFormat="1" applyFont="1" applyFill="1" applyBorder="1" applyAlignment="1" applyProtection="1">
      <alignment horizontal="center" vertical="center"/>
    </xf>
    <xf numFmtId="0" fontId="6" fillId="0" borderId="13" xfId="0" applyNumberFormat="1" applyFont="1" applyFill="1" applyBorder="1" applyAlignment="1" applyProtection="1">
      <alignment horizontal="right" vertical="center" wrapText="1"/>
    </xf>
  </cellXfs>
  <cellStyles count="6">
    <cellStyle name="Besuchter Link" xfId="5" builtinId="9" hidden="1"/>
    <cellStyle name="Gut" xfId="2" builtinId="26"/>
    <cellStyle name="Link" xfId="4" builtinId="8" hidden="1"/>
    <cellStyle name="Neutral" xfId="3" builtinId="28"/>
    <cellStyle name="Schlecht" xfId="1" builtinId="27"/>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42"/>
  <sheetViews>
    <sheetView tabSelected="1" zoomScale="90" zoomScaleNormal="90" zoomScalePageLayoutView="90" workbookViewId="0">
      <selection activeCell="D32" sqref="D32"/>
    </sheetView>
  </sheetViews>
  <sheetFormatPr baseColWidth="10" defaultColWidth="9.1640625" defaultRowHeight="12" x14ac:dyDescent="0"/>
  <cols>
    <col min="1" max="1" width="10.6640625" style="7" customWidth="1"/>
    <col min="2" max="2" width="6.6640625" style="34" customWidth="1"/>
    <col min="3" max="3" width="78.5" style="7" customWidth="1"/>
    <col min="4" max="4" width="16.6640625" style="7" customWidth="1"/>
    <col min="5" max="5" width="3.33203125" style="7" customWidth="1"/>
    <col min="6" max="6" width="83.33203125" style="7" customWidth="1"/>
    <col min="7" max="8" width="9.1640625" style="7" hidden="1" customWidth="1"/>
    <col min="9" max="9" width="0.1640625" style="7" hidden="1" customWidth="1"/>
    <col min="10" max="16384" width="9.1640625" style="7"/>
  </cols>
  <sheetData>
    <row r="1" spans="1:10" ht="37.5" customHeight="1" thickBot="1">
      <c r="A1" s="6"/>
      <c r="B1" s="44" t="s">
        <v>0</v>
      </c>
      <c r="C1" s="45"/>
      <c r="D1" s="45"/>
      <c r="F1" s="55" t="s">
        <v>10</v>
      </c>
      <c r="G1" s="56"/>
      <c r="H1" s="57"/>
      <c r="J1" s="8"/>
    </row>
    <row r="2" spans="1:10" ht="31.5" customHeight="1" thickBot="1">
      <c r="A2" s="53" t="s">
        <v>7</v>
      </c>
      <c r="B2" s="54"/>
      <c r="C2" s="54"/>
      <c r="D2" s="9"/>
      <c r="F2" s="10"/>
    </row>
    <row r="3" spans="1:10" ht="34" customHeight="1">
      <c r="A3" s="11"/>
      <c r="B3" s="12">
        <v>1</v>
      </c>
      <c r="C3" s="46" t="s">
        <v>6</v>
      </c>
      <c r="D3" s="47"/>
      <c r="F3" s="48" t="s">
        <v>35</v>
      </c>
    </row>
    <row r="4" spans="1:10" ht="34" customHeight="1">
      <c r="A4" s="11"/>
      <c r="B4" s="13">
        <v>1.1000000000000001</v>
      </c>
      <c r="C4" s="14" t="s">
        <v>24</v>
      </c>
      <c r="D4" s="1">
        <v>50</v>
      </c>
      <c r="F4" s="49"/>
    </row>
    <row r="5" spans="1:10" ht="34" customHeight="1">
      <c r="A5" s="11"/>
      <c r="B5" s="13">
        <v>1.2</v>
      </c>
      <c r="C5" s="14" t="s">
        <v>4</v>
      </c>
      <c r="D5" s="1">
        <v>10</v>
      </c>
      <c r="F5" s="50" t="s">
        <v>34</v>
      </c>
    </row>
    <row r="6" spans="1:10" ht="34" customHeight="1">
      <c r="A6" s="11"/>
      <c r="B6" s="13">
        <v>1.3</v>
      </c>
      <c r="C6" s="14" t="s">
        <v>5</v>
      </c>
      <c r="D6" s="1">
        <v>5</v>
      </c>
      <c r="F6" s="51"/>
    </row>
    <row r="7" spans="1:10" ht="34" customHeight="1">
      <c r="A7" s="11"/>
      <c r="B7" s="13">
        <v>1.4</v>
      </c>
      <c r="C7" s="14" t="s">
        <v>26</v>
      </c>
      <c r="D7" s="1">
        <v>5</v>
      </c>
      <c r="F7" s="35" t="s">
        <v>37</v>
      </c>
    </row>
    <row r="8" spans="1:10" ht="34" customHeight="1">
      <c r="A8" s="11"/>
      <c r="B8" s="13">
        <v>1.5</v>
      </c>
      <c r="C8" s="14" t="s">
        <v>25</v>
      </c>
      <c r="D8" s="1">
        <v>5</v>
      </c>
      <c r="F8" s="35" t="s">
        <v>36</v>
      </c>
    </row>
    <row r="9" spans="1:10" ht="34" customHeight="1">
      <c r="A9" s="11"/>
      <c r="B9" s="13">
        <v>1.6</v>
      </c>
      <c r="C9" s="14" t="s">
        <v>11</v>
      </c>
      <c r="D9" s="2">
        <v>20</v>
      </c>
      <c r="F9" s="35" t="s">
        <v>38</v>
      </c>
    </row>
    <row r="10" spans="1:10" ht="34" customHeight="1">
      <c r="A10" s="11"/>
      <c r="B10" s="15"/>
      <c r="C10" s="64" t="s">
        <v>3</v>
      </c>
      <c r="D10" s="63">
        <f>((SUM(D5,D6,D7,D8)/60)*D4)*D9*220</f>
        <v>91666.666666666686</v>
      </c>
      <c r="F10" s="35" t="s">
        <v>39</v>
      </c>
    </row>
    <row r="11" spans="1:10" ht="34" customHeight="1" thickBot="1">
      <c r="A11" s="11"/>
      <c r="B11" s="15"/>
      <c r="C11" s="16"/>
      <c r="D11" s="17"/>
      <c r="F11" s="35" t="s">
        <v>40</v>
      </c>
    </row>
    <row r="12" spans="1:10" ht="31.5" customHeight="1" thickBot="1">
      <c r="A12" s="53" t="s">
        <v>27</v>
      </c>
      <c r="B12" s="54"/>
      <c r="C12" s="54"/>
      <c r="D12" s="9"/>
      <c r="F12" s="36"/>
    </row>
    <row r="13" spans="1:10" ht="34" customHeight="1">
      <c r="A13" s="11"/>
      <c r="B13" s="12">
        <v>2</v>
      </c>
      <c r="C13" s="46" t="s">
        <v>1</v>
      </c>
      <c r="D13" s="47"/>
      <c r="F13" s="35"/>
    </row>
    <row r="14" spans="1:10" ht="34" customHeight="1">
      <c r="A14" s="11"/>
      <c r="B14" s="13">
        <v>2.1</v>
      </c>
      <c r="C14" s="18" t="s">
        <v>2</v>
      </c>
      <c r="D14" s="1">
        <v>50</v>
      </c>
      <c r="F14" s="37"/>
    </row>
    <row r="15" spans="1:10" ht="34" customHeight="1">
      <c r="A15" s="11"/>
      <c r="B15" s="13">
        <v>2.2000000000000002</v>
      </c>
      <c r="C15" s="18" t="s">
        <v>12</v>
      </c>
      <c r="D15" s="1">
        <v>3</v>
      </c>
      <c r="F15" s="37"/>
    </row>
    <row r="16" spans="1:10" ht="34" customHeight="1">
      <c r="A16" s="11"/>
      <c r="B16" s="13">
        <v>2.2999999999999998</v>
      </c>
      <c r="C16" s="18" t="s">
        <v>13</v>
      </c>
      <c r="D16" s="1">
        <v>10</v>
      </c>
      <c r="F16" s="37"/>
    </row>
    <row r="17" spans="1:6" ht="34" customHeight="1">
      <c r="A17" s="11"/>
      <c r="B17" s="13">
        <v>2.4</v>
      </c>
      <c r="C17" s="14" t="s">
        <v>11</v>
      </c>
      <c r="D17" s="2">
        <v>20</v>
      </c>
      <c r="F17" s="37"/>
    </row>
    <row r="18" spans="1:6" ht="34" customHeight="1">
      <c r="A18" s="19"/>
      <c r="B18" s="20"/>
      <c r="C18" s="16" t="s">
        <v>3</v>
      </c>
      <c r="D18" s="63">
        <f>D14*D15/60*D16*D17*220</f>
        <v>110000</v>
      </c>
      <c r="F18" s="37"/>
    </row>
    <row r="19" spans="1:6" ht="34" customHeight="1">
      <c r="A19" s="11"/>
      <c r="B19" s="21"/>
      <c r="C19" s="22"/>
      <c r="D19" s="23"/>
      <c r="F19" s="37"/>
    </row>
    <row r="20" spans="1:6" ht="34" customHeight="1">
      <c r="A20" s="11"/>
      <c r="B20" s="13">
        <v>2.5</v>
      </c>
      <c r="C20" s="24" t="s">
        <v>18</v>
      </c>
      <c r="D20" s="5">
        <v>5</v>
      </c>
      <c r="F20" s="37"/>
    </row>
    <row r="21" spans="1:6" ht="34" customHeight="1">
      <c r="A21" s="11"/>
      <c r="B21" s="21"/>
      <c r="C21" s="25"/>
      <c r="D21" s="26"/>
      <c r="F21" s="37"/>
    </row>
    <row r="22" spans="1:6" ht="34" customHeight="1">
      <c r="A22" s="11"/>
      <c r="B22" s="21"/>
      <c r="C22" s="43" t="s">
        <v>14</v>
      </c>
      <c r="D22" s="43"/>
      <c r="F22" s="37"/>
    </row>
    <row r="23" spans="1:6" ht="34" customHeight="1">
      <c r="A23" s="11"/>
      <c r="B23" s="21"/>
      <c r="C23" s="25"/>
      <c r="D23" s="25"/>
      <c r="F23" s="37"/>
    </row>
    <row r="24" spans="1:6" ht="34" customHeight="1">
      <c r="A24" s="11"/>
      <c r="B24" s="27"/>
      <c r="C24" s="28" t="s">
        <v>15</v>
      </c>
      <c r="D24" s="4">
        <v>3750</v>
      </c>
      <c r="F24" s="37"/>
    </row>
    <row r="25" spans="1:6" ht="34" customHeight="1">
      <c r="A25" s="11"/>
      <c r="B25" s="27"/>
      <c r="C25" s="28" t="s">
        <v>16</v>
      </c>
      <c r="D25" s="4">
        <v>10000</v>
      </c>
      <c r="F25" s="37"/>
    </row>
    <row r="26" spans="1:6" ht="34" customHeight="1">
      <c r="A26" s="11"/>
      <c r="B26" s="27"/>
      <c r="C26" s="28" t="s">
        <v>17</v>
      </c>
      <c r="D26" s="4">
        <v>15000</v>
      </c>
      <c r="F26" s="37"/>
    </row>
    <row r="27" spans="1:6" ht="34" customHeight="1">
      <c r="A27" s="11"/>
      <c r="B27" s="23"/>
      <c r="C27" s="29" t="s">
        <v>20</v>
      </c>
      <c r="D27" s="63">
        <f>SUM(D24:D26)</f>
        <v>28750</v>
      </c>
      <c r="F27" s="37"/>
    </row>
    <row r="28" spans="1:6" ht="34" customHeight="1">
      <c r="A28" s="11"/>
      <c r="B28" s="23"/>
      <c r="C28" s="30"/>
      <c r="D28" s="31"/>
      <c r="F28" s="37"/>
    </row>
    <row r="29" spans="1:6" ht="34" customHeight="1">
      <c r="A29" s="11"/>
      <c r="B29" s="23"/>
      <c r="C29" s="43" t="s">
        <v>19</v>
      </c>
      <c r="D29" s="43"/>
      <c r="F29" s="38"/>
    </row>
    <row r="30" spans="1:6" ht="34" customHeight="1">
      <c r="A30" s="11"/>
      <c r="B30" s="23"/>
      <c r="C30" s="25"/>
      <c r="D30" s="25"/>
      <c r="F30" s="37"/>
    </row>
    <row r="31" spans="1:6" ht="34" customHeight="1">
      <c r="A31" s="11"/>
      <c r="B31" s="23"/>
      <c r="C31" s="28" t="s">
        <v>28</v>
      </c>
      <c r="D31" s="3">
        <v>0.5</v>
      </c>
      <c r="F31" s="52" t="s">
        <v>41</v>
      </c>
    </row>
    <row r="32" spans="1:6" ht="34" customHeight="1">
      <c r="A32" s="11"/>
      <c r="B32" s="23"/>
      <c r="C32" s="28" t="s">
        <v>29</v>
      </c>
      <c r="D32" s="3">
        <v>0.5</v>
      </c>
      <c r="F32" s="49"/>
    </row>
    <row r="33" spans="1:6" ht="34" customHeight="1">
      <c r="A33" s="11"/>
      <c r="B33" s="23"/>
      <c r="C33" s="25"/>
      <c r="D33" s="25"/>
      <c r="F33" s="39"/>
    </row>
    <row r="34" spans="1:6" ht="34" customHeight="1">
      <c r="A34" s="11"/>
      <c r="B34" s="23"/>
      <c r="C34" s="43" t="s">
        <v>21</v>
      </c>
      <c r="D34" s="43"/>
      <c r="F34" s="40" t="s">
        <v>42</v>
      </c>
    </row>
    <row r="35" spans="1:6" ht="34" customHeight="1">
      <c r="A35" s="11"/>
      <c r="B35" s="23"/>
      <c r="C35" s="25"/>
      <c r="D35" s="25"/>
      <c r="F35" s="39"/>
    </row>
    <row r="36" spans="1:6" ht="34" customHeight="1">
      <c r="A36" s="11"/>
      <c r="B36" s="23"/>
      <c r="C36" s="60" t="s">
        <v>30</v>
      </c>
      <c r="D36" s="58">
        <f>D10*D31</f>
        <v>45833.333333333343</v>
      </c>
      <c r="F36" s="39"/>
    </row>
    <row r="37" spans="1:6" ht="34" customHeight="1">
      <c r="A37" s="11"/>
      <c r="B37" s="23"/>
      <c r="C37" s="60" t="s">
        <v>31</v>
      </c>
      <c r="D37" s="58">
        <f>D18/D16*D20*D32</f>
        <v>27500</v>
      </c>
      <c r="F37" s="39"/>
    </row>
    <row r="38" spans="1:6" ht="34" customHeight="1">
      <c r="A38" s="32"/>
      <c r="B38" s="33"/>
      <c r="C38" s="61"/>
      <c r="D38" s="33"/>
      <c r="F38" s="39"/>
    </row>
    <row r="39" spans="1:6" ht="34" customHeight="1">
      <c r="B39" s="7"/>
      <c r="C39" s="62"/>
      <c r="F39" s="39"/>
    </row>
    <row r="40" spans="1:6" ht="34" customHeight="1">
      <c r="B40" s="7"/>
      <c r="C40" s="60" t="s">
        <v>8</v>
      </c>
      <c r="D40" s="58">
        <f>D36+D37-D27</f>
        <v>44583.333333333343</v>
      </c>
      <c r="F40" s="41" t="s">
        <v>22</v>
      </c>
    </row>
    <row r="41" spans="1:6" ht="34" customHeight="1">
      <c r="B41" s="7"/>
      <c r="C41" s="60" t="s">
        <v>9</v>
      </c>
      <c r="D41" s="58">
        <f>D36+D37</f>
        <v>73333.333333333343</v>
      </c>
      <c r="F41" s="40" t="s">
        <v>32</v>
      </c>
    </row>
    <row r="42" spans="1:6" ht="34" customHeight="1">
      <c r="B42" s="7"/>
      <c r="C42" s="60" t="s">
        <v>23</v>
      </c>
      <c r="D42" s="59">
        <f>D27/((D36+D37)/12)</f>
        <v>4.7045454545454533</v>
      </c>
      <c r="F42" s="42" t="s">
        <v>33</v>
      </c>
    </row>
  </sheetData>
  <sheetProtection sheet="1" objects="1" scenarios="1" selectLockedCells="1"/>
  <mergeCells count="12">
    <mergeCell ref="C34:D34"/>
    <mergeCell ref="B1:D1"/>
    <mergeCell ref="C3:D3"/>
    <mergeCell ref="C13:D13"/>
    <mergeCell ref="F3:F4"/>
    <mergeCell ref="F5:F6"/>
    <mergeCell ref="F31:F32"/>
    <mergeCell ref="A12:C12"/>
    <mergeCell ref="A2:C2"/>
    <mergeCell ref="F1:H1"/>
    <mergeCell ref="C22:D22"/>
    <mergeCell ref="C29:D29"/>
  </mergeCells>
  <phoneticPr fontId="0" type="noConversion"/>
  <printOptions horizontalCentered="1"/>
  <pageMargins left="0.5" right="0.25" top="0.5" bottom="0.25" header="0.5" footer="0.5"/>
  <pageSetup scale="50" orientation="portrait"/>
  <extLst>
    <ext xmlns:mx="http://schemas.microsoft.com/office/mac/excel/2008/main" uri="{64002731-A6B0-56B0-2670-7721B7C09600}">
      <mx:PLV Mode="0" OnePage="0" WScale="55"/>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ROI</vt:lpstr>
    </vt:vector>
  </TitlesOfParts>
  <Manager/>
  <Company>TQsoft GmbH</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Informer ROI Rechner</dc:title>
  <dc:subject>Return On Investment</dc:subject>
  <dc:creator>Yves Rausch</dc:creator>
  <cp:keywords/>
  <dc:description/>
  <cp:lastModifiedBy>Yves Rausch</cp:lastModifiedBy>
  <cp:lastPrinted>2013-04-10T09:26:34Z</cp:lastPrinted>
  <dcterms:created xsi:type="dcterms:W3CDTF">2000-08-30T14:34:16Z</dcterms:created>
  <dcterms:modified xsi:type="dcterms:W3CDTF">2013-04-10T09:26:38Z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uid">
    <vt:lpwstr>8A90939B-D08D-4BDB-AA98-D09F79EEF5EC</vt:lpwstr>
  </property>
</Properties>
</file>